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ckoffice\INVESTITIONSFÖRDERUNG\23_DIV Gutachten\Referenzkosten\IVZ-EAG\Ref-Kosten-Modelle\"/>
    </mc:Choice>
  </mc:AlternateContent>
  <xr:revisionPtr revIDLastSave="0" documentId="13_ncr:1_{B67D8B72-BE15-410A-A354-EA9DC74A620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erechnung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4" l="1"/>
  <c r="C15" i="14" l="1"/>
  <c r="C16" i="14" s="1"/>
  <c r="C19" i="14" l="1"/>
  <c r="C21" i="14" s="1"/>
  <c r="C22" i="14" l="1"/>
</calcChain>
</file>

<file path=xl/sharedStrings.xml><?xml version="1.0" encoding="utf-8"?>
<sst xmlns="http://schemas.openxmlformats.org/spreadsheetml/2006/main" count="40" uniqueCount="32">
  <si>
    <t>y=</t>
  </si>
  <si>
    <t>Schwelle</t>
  </si>
  <si>
    <t>Konstante</t>
  </si>
  <si>
    <t>Steigung</t>
  </si>
  <si>
    <t>spezifische Kosten der Referenzanlage je kW</t>
  </si>
  <si>
    <t>Berechnung - Kosten der Referenzanlage</t>
  </si>
  <si>
    <t>Kostenfunktion je kW bei Bemessungswert &gt; 50 kW &lt;= 100 kW</t>
  </si>
  <si>
    <t>Kostenfunktion je kW bei Bemessungswert &gt; 100 kW &lt;= 200 kW</t>
  </si>
  <si>
    <t>Kostenfunktion je kW bei Bemessungswert &gt; 200 kW &lt;= 300 kW</t>
  </si>
  <si>
    <t>Kostenfunktion je kW bei Bemessungswert &gt; 300 kW &lt;= 500 kW</t>
  </si>
  <si>
    <t>Kostenfunktion je kW bei Bemessungswert &gt; 500 kW</t>
  </si>
  <si>
    <t>Kostenfunktion je kW bei Bemessungswert &lt;= 50 kW</t>
  </si>
  <si>
    <t>Funktionsparameter gemäß Gutachten</t>
  </si>
  <si>
    <t>Regelarbeitsvermögen [kWh/a] (Bestandsanlage)</t>
  </si>
  <si>
    <t>Elektrische Engpassleistung [kW] (Bestandsanlage)</t>
  </si>
  <si>
    <t>Zuwachs Regelarbeitsvermögen [kWh/a]</t>
  </si>
  <si>
    <t>Zuwachs Engpassleistung [kW]</t>
  </si>
  <si>
    <t>Bemessungswert elektrische Engpassleistung [kW]</t>
  </si>
  <si>
    <t>*)</t>
  </si>
  <si>
    <t>**)</t>
  </si>
  <si>
    <t>*) Erhöhung des Regelarbeitsvermögens dividiert durch Regelarbeitsvermögen nach Revitalisierung multipliziert mit Engpassleistung nach Revitalisierung</t>
  </si>
  <si>
    <t>(analog zu den Bestimmungen gemäß § 5 Abs. 3 Z 2 EAG-Investitionszuschüsseverordnung-Strom)</t>
  </si>
  <si>
    <r>
      <t xml:space="preserve">Zuwachs </t>
    </r>
    <r>
      <rPr>
        <b/>
        <sz val="11"/>
        <color theme="8" tint="-0.249977111117893"/>
        <rFont val="Tahoma"/>
        <family val="2"/>
      </rPr>
      <t>fiktive</t>
    </r>
    <r>
      <rPr>
        <sz val="11"/>
        <color theme="8" tint="-0.249977111117893"/>
        <rFont val="Tahoma"/>
        <family val="2"/>
      </rPr>
      <t xml:space="preserve"> Engpassleistung über Regelarbeitsvermögen-Zuwachs [kW]</t>
    </r>
  </si>
  <si>
    <t>**) der höhere Wert aus "Zuwachs Engpassleistung" und "Zuwachs fiktive Engpassleistung über Regelarbeitsvermögen-Zuwachs"</t>
  </si>
  <si>
    <t>Wasserkraft</t>
  </si>
  <si>
    <t>Eingabefeld --&gt;</t>
  </si>
  <si>
    <t>= Referenzkosten (gerundet)</t>
  </si>
  <si>
    <t>Im Falle einer "Neuanlage" ist lediglich das grün umrandete Feld zu befüllen</t>
  </si>
  <si>
    <t>Allgemeine Informationen zum Berechnungsmodell:</t>
  </si>
  <si>
    <r>
      <t xml:space="preserve">Regelarbeitsvermögen [kWh/a] </t>
    </r>
    <r>
      <rPr>
        <b/>
        <sz val="11"/>
        <color theme="1"/>
        <rFont val="Tahoma"/>
        <family val="2"/>
      </rPr>
      <t xml:space="preserve">(Projekt </t>
    </r>
    <r>
      <rPr>
        <u/>
        <sz val="11"/>
        <color theme="1"/>
        <rFont val="Tahoma"/>
        <family val="2"/>
      </rPr>
      <t>oder</t>
    </r>
    <r>
      <rPr>
        <sz val="11"/>
        <color theme="1"/>
        <rFont val="Tahoma"/>
        <family val="2"/>
      </rPr>
      <t xml:space="preserve"> nach Revitalisierung</t>
    </r>
    <r>
      <rPr>
        <b/>
        <sz val="11"/>
        <color theme="1"/>
        <rFont val="Tahoma"/>
        <family val="2"/>
      </rPr>
      <t>)</t>
    </r>
  </si>
  <si>
    <r>
      <t>Elektrische Engpassleistung [kW] (</t>
    </r>
    <r>
      <rPr>
        <b/>
        <sz val="11"/>
        <color theme="1"/>
        <rFont val="Tahoma"/>
        <family val="2"/>
      </rPr>
      <t xml:space="preserve">Projekt </t>
    </r>
    <r>
      <rPr>
        <u/>
        <sz val="11"/>
        <color theme="1"/>
        <rFont val="Tahoma"/>
        <family val="2"/>
      </rPr>
      <t>bzw</t>
    </r>
    <r>
      <rPr>
        <sz val="11"/>
        <color theme="1"/>
        <rFont val="Tahoma"/>
        <family val="2"/>
      </rPr>
      <t>. nach Revitalisierung)</t>
    </r>
  </si>
  <si>
    <t>Im Falle einer Revitalisierung befüllen Sie bitte alle Eingabefelder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</si>
</sst>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;[Red]\-#,##0.0"/>
    <numFmt numFmtId="165" formatCode="_-* #,##0\ &quot;€&quot;_-;\-* #,##0\ &quot;€&quot;_-;_-* &quot;-&quot;??\ &quot;€&quot;_-;_-@_-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6"/>
      <color theme="1"/>
      <name val="Tahoma"/>
      <family val="2"/>
    </font>
    <font>
      <b/>
      <sz val="12"/>
      <color theme="8" tint="-0.249977111117893"/>
      <name val="Tahoma"/>
      <family val="2"/>
    </font>
    <font>
      <sz val="11"/>
      <color theme="1"/>
      <name val="Tahoma"/>
      <family val="2"/>
    </font>
    <font>
      <b/>
      <sz val="11"/>
      <color rgb="FF00B050"/>
      <name val="Tahoma"/>
      <family val="2"/>
    </font>
    <font>
      <b/>
      <sz val="11"/>
      <color theme="1"/>
      <name val="Tahoma"/>
      <family val="2"/>
    </font>
    <font>
      <sz val="11"/>
      <color theme="8" tint="-0.249977111117893"/>
      <name val="Tahoma"/>
      <family val="2"/>
    </font>
    <font>
      <b/>
      <sz val="11"/>
      <color theme="8" tint="-0.249977111117893"/>
      <name val="Tahoma"/>
      <family val="2"/>
    </font>
    <font>
      <b/>
      <sz val="16"/>
      <color rgb="FF00B0F0"/>
      <name val="Tahoma"/>
      <family val="2"/>
    </font>
    <font>
      <u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quotePrefix="1" applyFont="1" applyAlignment="1" applyProtection="1">
      <alignment vertical="center"/>
    </xf>
    <xf numFmtId="38" fontId="3" fillId="0" borderId="0" xfId="0" applyNumberFormat="1" applyFont="1" applyAlignment="1" applyProtection="1">
      <alignment vertical="center"/>
    </xf>
    <xf numFmtId="164" fontId="12" fillId="0" borderId="9" xfId="0" applyNumberFormat="1" applyFont="1" applyBorder="1" applyAlignment="1" applyProtection="1">
      <alignment vertical="center"/>
    </xf>
    <xf numFmtId="3" fontId="9" fillId="0" borderId="1" xfId="0" applyNumberFormat="1" applyFont="1" applyBorder="1" applyAlignment="1" applyProtection="1">
      <alignment vertical="center"/>
    </xf>
    <xf numFmtId="40" fontId="12" fillId="0" borderId="1" xfId="0" applyNumberFormat="1" applyFont="1" applyBorder="1" applyAlignment="1" applyProtection="1">
      <alignment vertical="center"/>
    </xf>
    <xf numFmtId="164" fontId="8" fillId="0" borderId="2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horizontal="right" vertical="center"/>
    </xf>
    <xf numFmtId="0" fontId="10" fillId="0" borderId="7" xfId="0" applyFont="1" applyBorder="1" applyAlignment="1" applyProtection="1">
      <alignment horizontal="right" vertical="center"/>
    </xf>
    <xf numFmtId="0" fontId="10" fillId="0" borderId="5" xfId="0" applyFont="1" applyBorder="1" applyAlignment="1" applyProtection="1">
      <alignment horizontal="right" vertical="center"/>
    </xf>
    <xf numFmtId="38" fontId="10" fillId="0" borderId="7" xfId="0" applyNumberFormat="1" applyFont="1" applyBorder="1" applyAlignment="1" applyProtection="1">
      <alignment horizontal="right" vertical="center"/>
    </xf>
    <xf numFmtId="40" fontId="9" fillId="2" borderId="4" xfId="0" applyNumberFormat="1" applyFont="1" applyFill="1" applyBorder="1" applyAlignment="1" applyProtection="1">
      <alignment vertical="center"/>
      <protection locked="0"/>
    </xf>
    <xf numFmtId="40" fontId="9" fillId="2" borderId="10" xfId="0" applyNumberFormat="1" applyFont="1" applyFill="1" applyBorder="1" applyAlignment="1" applyProtection="1">
      <alignment vertical="center"/>
      <protection locked="0"/>
    </xf>
    <xf numFmtId="3" fontId="9" fillId="2" borderId="6" xfId="0" applyNumberFormat="1" applyFont="1" applyFill="1" applyBorder="1" applyAlignment="1" applyProtection="1">
      <alignment vertical="center"/>
      <protection locked="0"/>
    </xf>
    <xf numFmtId="3" fontId="9" fillId="2" borderId="8" xfId="0" applyNumberFormat="1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44" fontId="5" fillId="0" borderId="1" xfId="1" applyFont="1" applyFill="1" applyBorder="1" applyAlignment="1" applyProtection="1">
      <alignment vertical="center"/>
    </xf>
    <xf numFmtId="0" fontId="4" fillId="3" borderId="12" xfId="0" quotePrefix="1" applyFont="1" applyFill="1" applyBorder="1" applyAlignment="1" applyProtection="1">
      <alignment vertical="center"/>
    </xf>
    <xf numFmtId="165" fontId="4" fillId="3" borderId="1" xfId="1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5" fillId="0" borderId="13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4" fillId="3" borderId="16" xfId="0" quotePrefix="1" applyFont="1" applyFill="1" applyBorder="1" applyAlignment="1" applyProtection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2E68-F523-4B9D-A951-C6FC2B6BFE20}">
  <sheetPr>
    <pageSetUpPr fitToPage="1"/>
  </sheetPr>
  <dimension ref="A1:F36"/>
  <sheetViews>
    <sheetView showGridLines="0" tabSelected="1" workbookViewId="0">
      <selection activeCell="C10" sqref="C10"/>
    </sheetView>
  </sheetViews>
  <sheetFormatPr baseColWidth="10" defaultRowHeight="15" x14ac:dyDescent="0.2"/>
  <cols>
    <col min="1" max="1" width="57.109375" style="1" customWidth="1"/>
    <col min="2" max="2" width="15" style="1" customWidth="1"/>
    <col min="3" max="3" width="17.21875" style="1" customWidth="1"/>
    <col min="4" max="4" width="16.44140625" style="1" customWidth="1"/>
    <col min="5" max="6" width="8" style="1" customWidth="1"/>
    <col min="7" max="16384" width="11.5546875" style="1"/>
  </cols>
  <sheetData>
    <row r="1" spans="1:4" ht="22.5" x14ac:dyDescent="0.2">
      <c r="A1" s="33" t="s">
        <v>5</v>
      </c>
      <c r="B1" s="33"/>
      <c r="C1" s="15"/>
      <c r="D1" s="15"/>
    </row>
    <row r="2" spans="1:4" ht="19.5" x14ac:dyDescent="0.2">
      <c r="A2" s="34" t="s">
        <v>24</v>
      </c>
      <c r="B2" s="14"/>
      <c r="C2" s="15"/>
      <c r="D2" s="15"/>
    </row>
    <row r="3" spans="1:4" x14ac:dyDescent="0.2">
      <c r="A3" s="15"/>
      <c r="B3" s="15"/>
      <c r="C3" s="15"/>
      <c r="D3" s="15"/>
    </row>
    <row r="4" spans="1:4" x14ac:dyDescent="0.2">
      <c r="A4" s="35" t="s">
        <v>28</v>
      </c>
      <c r="B4" s="15"/>
      <c r="C4" s="15"/>
      <c r="D4" s="15"/>
    </row>
    <row r="5" spans="1:4" ht="4.5" customHeight="1" thickBot="1" x14ac:dyDescent="0.25">
      <c r="A5" s="35"/>
      <c r="B5" s="15"/>
      <c r="C5" s="15"/>
      <c r="D5" s="15"/>
    </row>
    <row r="6" spans="1:4" ht="16.5" thickTop="1" thickBot="1" x14ac:dyDescent="0.25">
      <c r="A6" s="39" t="s">
        <v>27</v>
      </c>
      <c r="B6" s="15"/>
      <c r="C6" s="15"/>
      <c r="D6" s="15"/>
    </row>
    <row r="7" spans="1:4" ht="15.75" thickTop="1" x14ac:dyDescent="0.2">
      <c r="A7" s="17" t="s">
        <v>31</v>
      </c>
      <c r="B7" s="15"/>
      <c r="C7" s="15"/>
      <c r="D7" s="15"/>
    </row>
    <row r="8" spans="1:4" x14ac:dyDescent="0.2">
      <c r="A8" s="15"/>
      <c r="B8" s="17"/>
      <c r="C8" s="15"/>
      <c r="D8" s="15"/>
    </row>
    <row r="9" spans="1:4" ht="15.75" thickBot="1" x14ac:dyDescent="0.25">
      <c r="A9" s="15"/>
      <c r="B9" s="15"/>
      <c r="C9" s="15"/>
      <c r="D9" s="15"/>
    </row>
    <row r="10" spans="1:4" ht="20.100000000000001" customHeight="1" thickBot="1" x14ac:dyDescent="0.25">
      <c r="A10" s="40" t="s">
        <v>14</v>
      </c>
      <c r="B10" s="18" t="s">
        <v>25</v>
      </c>
      <c r="C10" s="22"/>
      <c r="D10" s="15"/>
    </row>
    <row r="11" spans="1:4" ht="20.100000000000001" customHeight="1" thickTop="1" thickBot="1" x14ac:dyDescent="0.25">
      <c r="A11" s="41" t="s">
        <v>30</v>
      </c>
      <c r="B11" s="19" t="s">
        <v>25</v>
      </c>
      <c r="C11" s="23"/>
      <c r="D11" s="15"/>
    </row>
    <row r="12" spans="1:4" ht="20.100000000000001" customHeight="1" x14ac:dyDescent="0.2">
      <c r="A12" s="40" t="s">
        <v>13</v>
      </c>
      <c r="B12" s="20" t="s">
        <v>25</v>
      </c>
      <c r="C12" s="24"/>
      <c r="D12" s="15"/>
    </row>
    <row r="13" spans="1:4" s="9" customFormat="1" ht="20.100000000000001" customHeight="1" thickBot="1" x14ac:dyDescent="0.25">
      <c r="A13" s="41" t="s">
        <v>29</v>
      </c>
      <c r="B13" s="21" t="s">
        <v>25</v>
      </c>
      <c r="C13" s="25"/>
      <c r="D13" s="15"/>
    </row>
    <row r="14" spans="1:4" ht="20.100000000000001" customHeight="1" x14ac:dyDescent="0.2">
      <c r="A14" s="42" t="s">
        <v>16</v>
      </c>
      <c r="B14" s="26"/>
      <c r="C14" s="10">
        <f>+C11-C10</f>
        <v>0</v>
      </c>
      <c r="D14" s="15"/>
    </row>
    <row r="15" spans="1:4" ht="20.100000000000001" customHeight="1" x14ac:dyDescent="0.2">
      <c r="A15" s="43" t="s">
        <v>15</v>
      </c>
      <c r="B15" s="27"/>
      <c r="C15" s="11">
        <f>+C13-C12</f>
        <v>0</v>
      </c>
      <c r="D15" s="15"/>
    </row>
    <row r="16" spans="1:4" ht="20.100000000000001" customHeight="1" x14ac:dyDescent="0.2">
      <c r="A16" s="44" t="s">
        <v>22</v>
      </c>
      <c r="B16" s="28"/>
      <c r="C16" s="12">
        <f>IF(C13=0,0,+C15/C13*C11)</f>
        <v>0</v>
      </c>
      <c r="D16" s="36" t="s">
        <v>18</v>
      </c>
    </row>
    <row r="17" spans="1:6" x14ac:dyDescent="0.2">
      <c r="A17" s="15"/>
      <c r="B17" s="15"/>
      <c r="C17" s="15"/>
      <c r="D17" s="15"/>
    </row>
    <row r="18" spans="1:6" ht="15.75" thickBot="1" x14ac:dyDescent="0.25">
      <c r="A18" s="15"/>
      <c r="B18" s="15"/>
      <c r="C18" s="15"/>
      <c r="D18" s="15"/>
    </row>
    <row r="19" spans="1:6" ht="22.5" customHeight="1" thickBot="1" x14ac:dyDescent="0.25">
      <c r="A19" s="15"/>
      <c r="B19" s="16" t="s">
        <v>17</v>
      </c>
      <c r="C19" s="13">
        <f>MAX(C14,C16)</f>
        <v>0</v>
      </c>
      <c r="D19" s="36" t="s">
        <v>19</v>
      </c>
    </row>
    <row r="20" spans="1:6" x14ac:dyDescent="0.2">
      <c r="A20" s="15"/>
      <c r="B20" s="15"/>
      <c r="C20" s="15"/>
      <c r="D20" s="15"/>
    </row>
    <row r="21" spans="1:6" s="2" customFormat="1" ht="18.75" customHeight="1" x14ac:dyDescent="0.2">
      <c r="A21" s="45" t="s">
        <v>4</v>
      </c>
      <c r="B21" s="29"/>
      <c r="C21" s="30">
        <f>IF($C$19=0,0,IF($C$19&lt;=50,$E$30,IF($C$19&lt;=100,$F$31*$C$19+$E$31,IF($C$19&lt;=200,$F$32*$C$19+$E$32,IF($C$19&lt;=300,$F$33*$C$19+$E$33,IF($C$19&lt;=500,$F$34*$C$19+$E$34,$E$35))))))</f>
        <v>0</v>
      </c>
      <c r="D21" s="37"/>
    </row>
    <row r="22" spans="1:6" ht="18.75" customHeight="1" x14ac:dyDescent="0.2">
      <c r="A22" s="46" t="s">
        <v>26</v>
      </c>
      <c r="B22" s="31"/>
      <c r="C22" s="32">
        <f>+C21*C19</f>
        <v>0</v>
      </c>
      <c r="D22" s="15"/>
    </row>
    <row r="23" spans="1:6" x14ac:dyDescent="0.2">
      <c r="A23" s="15"/>
      <c r="B23" s="15"/>
      <c r="C23" s="15"/>
      <c r="D23" s="15"/>
    </row>
    <row r="24" spans="1:6" x14ac:dyDescent="0.2">
      <c r="A24" s="17" t="s">
        <v>20</v>
      </c>
      <c r="B24" s="17"/>
      <c r="C24" s="15"/>
      <c r="D24" s="15"/>
    </row>
    <row r="25" spans="1:6" x14ac:dyDescent="0.2">
      <c r="A25" s="38" t="s">
        <v>21</v>
      </c>
      <c r="B25" s="17"/>
      <c r="C25" s="15"/>
      <c r="D25" s="15"/>
    </row>
    <row r="26" spans="1:6" x14ac:dyDescent="0.2">
      <c r="A26" s="17" t="s">
        <v>23</v>
      </c>
      <c r="B26" s="17"/>
      <c r="C26" s="15"/>
      <c r="D26" s="15"/>
    </row>
    <row r="28" spans="1:6" hidden="1" x14ac:dyDescent="0.2"/>
    <row r="29" spans="1:6" hidden="1" x14ac:dyDescent="0.2">
      <c r="A29" s="3" t="s">
        <v>12</v>
      </c>
      <c r="B29" s="3"/>
      <c r="C29" s="4"/>
      <c r="D29" s="5" t="s">
        <v>1</v>
      </c>
      <c r="E29" s="5" t="s">
        <v>2</v>
      </c>
      <c r="F29" s="5" t="s">
        <v>3</v>
      </c>
    </row>
    <row r="30" spans="1:6" hidden="1" x14ac:dyDescent="0.2">
      <c r="A30" s="6" t="s">
        <v>11</v>
      </c>
      <c r="B30" s="6"/>
      <c r="C30" s="7" t="s">
        <v>0</v>
      </c>
      <c r="D30" s="6">
        <v>50</v>
      </c>
      <c r="E30" s="6">
        <v>454</v>
      </c>
      <c r="F30" s="6"/>
    </row>
    <row r="31" spans="1:6" hidden="1" x14ac:dyDescent="0.2">
      <c r="A31" s="6" t="s">
        <v>6</v>
      </c>
      <c r="B31" s="6"/>
      <c r="C31" s="7" t="s">
        <v>0</v>
      </c>
      <c r="D31" s="6">
        <v>100</v>
      </c>
      <c r="E31" s="6">
        <v>495</v>
      </c>
      <c r="F31" s="6">
        <v>-0.82</v>
      </c>
    </row>
    <row r="32" spans="1:6" hidden="1" x14ac:dyDescent="0.2">
      <c r="A32" s="6" t="s">
        <v>7</v>
      </c>
      <c r="B32" s="6"/>
      <c r="C32" s="7" t="s">
        <v>0</v>
      </c>
      <c r="D32" s="6">
        <v>200</v>
      </c>
      <c r="E32" s="6">
        <v>513</v>
      </c>
      <c r="F32" s="6">
        <v>-1</v>
      </c>
    </row>
    <row r="33" spans="1:6" hidden="1" x14ac:dyDescent="0.2">
      <c r="A33" s="8" t="s">
        <v>8</v>
      </c>
      <c r="B33" s="8"/>
      <c r="C33" s="7" t="s">
        <v>0</v>
      </c>
      <c r="D33" s="6">
        <v>300</v>
      </c>
      <c r="E33" s="6">
        <v>437</v>
      </c>
      <c r="F33" s="6">
        <v>-0.62</v>
      </c>
    </row>
    <row r="34" spans="1:6" hidden="1" x14ac:dyDescent="0.2">
      <c r="A34" s="6" t="s">
        <v>9</v>
      </c>
      <c r="B34" s="6"/>
      <c r="C34" s="7" t="s">
        <v>0</v>
      </c>
      <c r="D34" s="6">
        <v>500</v>
      </c>
      <c r="E34" s="6">
        <v>330.5</v>
      </c>
      <c r="F34" s="6">
        <v>-0.26500000000000001</v>
      </c>
    </row>
    <row r="35" spans="1:6" hidden="1" x14ac:dyDescent="0.2">
      <c r="A35" s="6" t="s">
        <v>10</v>
      </c>
      <c r="B35" s="6"/>
      <c r="C35" s="7" t="s">
        <v>0</v>
      </c>
      <c r="D35" s="6"/>
      <c r="E35" s="6">
        <v>198</v>
      </c>
      <c r="F35" s="6"/>
    </row>
    <row r="36" spans="1:6" x14ac:dyDescent="0.2">
      <c r="A36" s="2"/>
      <c r="B36" s="2"/>
    </row>
  </sheetData>
  <sheetProtection algorithmName="SHA-512" hashValue="YxKgq/xgcDfkJtDyCXUGW//E4+L5h/+V5uX2lkauBovrkE1FS7ymXK8x9bG9IBs6PQwtoyMKMkCp1UvUvWUFBA==" saltValue="7OBk+WzEVU68fGDYtIln/Q==" spinCount="100000" sheet="1" selectLockedCells="1"/>
  <protectedRanges>
    <protectedRange sqref="C19" name="Bereich1"/>
  </protectedRanges>
  <pageMargins left="0.70866141732283472" right="0.70866141732283472" top="0.78740157480314965" bottom="0.78740157480314965" header="0.31496062992125984" footer="0.31496062992125984"/>
  <pageSetup paperSize="9" orientation="landscape" horizontalDpi="4294967293" r:id="rId1"/>
  <ignoredErrors>
    <ignoredError sqref="C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>TU Wien, Studentenlizenz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OeMAG</dc:creator>
  <cp:lastModifiedBy>Bauer Roland</cp:lastModifiedBy>
  <cp:lastPrinted>2022-04-15T11:34:18Z</cp:lastPrinted>
  <dcterms:created xsi:type="dcterms:W3CDTF">2012-02-29T18:25:54Z</dcterms:created>
  <dcterms:modified xsi:type="dcterms:W3CDTF">2022-04-15T11:36:08Z</dcterms:modified>
</cp:coreProperties>
</file>